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9930" windowHeight="4185" tabRatio="696" activeTab="1"/>
  </bookViews>
  <sheets>
    <sheet name="Summary of Activities November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J54" i="5" l="1"/>
  <c r="H54"/>
  <c r="F54"/>
</calcChain>
</file>

<file path=xl/sharedStrings.xml><?xml version="1.0" encoding="utf-8"?>
<sst xmlns="http://schemas.openxmlformats.org/spreadsheetml/2006/main" count="258" uniqueCount="149">
  <si>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</si>
  <si>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</si>
  <si>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</si>
  <si>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</si>
  <si>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</si>
  <si>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</si>
  <si>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</si>
  <si>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</si>
  <si>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</si>
  <si>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</si>
  <si>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</si>
  <si>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</si>
  <si>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</si>
  <si>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</si>
  <si>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</si>
  <si>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</si>
  <si>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</si>
  <si>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</si>
  <si>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</si>
  <si>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</si>
  <si>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</si>
  <si>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</si>
  <si>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</si>
  <si>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</si>
  <si>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</si>
  <si>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</si>
  <si>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</si>
  <si>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</si>
  <si>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</si>
  <si>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</si>
  <si>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</si>
  <si>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</si>
  <si>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</si>
  <si>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</si>
  <si>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</si>
  <si>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</si>
  <si>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</si>
  <si>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</si>
  <si>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</si>
  <si>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</si>
  <si>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</si>
  <si>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</si>
  <si>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</si>
  <si>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</si>
  <si>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</si>
  <si>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</si>
  <si>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</si>
  <si>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</si>
  <si>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</si>
  <si>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</si>
  <si>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</si>
  <si>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</si>
  <si>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</si>
  <si>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</si>
  <si>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</si>
  <si>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</si>
  <si>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</si>
  <si>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</si>
  <si>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</si>
  <si>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</si>
  <si>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</si>
  <si>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</si>
  <si>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</si>
  <si>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</si>
  <si>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</si>
  <si>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</si>
  <si>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</si>
  <si>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</si>
  <si>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</si>
  <si>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</si>
  <si>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</si>
  <si>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</si>
  <si>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</si>
  <si>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</si>
  <si>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</si>
  <si>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</si>
  <si>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</si>
  <si>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</si>
  <si>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</si>
  <si>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</si>
  <si>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</si>
  <si>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</si>
  <si>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</si>
  <si>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</si>
  <si>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</si>
  <si>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</si>
  <si>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</si>
  <si>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</si>
  <si>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</si>
  <si>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</si>
  <si>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</si>
  <si>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</si>
  <si>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</si>
  <si>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</si>
  <si>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</si>
  <si>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</si>
  <si>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</si>
  <si>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</si>
  <si>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</si>
  <si>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</si>
  <si>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</si>
  <si>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</si>
  <si>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</si>
  <si>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</si>
  <si>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</si>
  <si>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</si>
  <si>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</si>
  <si>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</si>
  <si>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</si>
  <si>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</si>
  <si>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</si>
  <si>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</si>
  <si>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</si>
  <si>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</si>
  <si>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</si>
  <si>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</si>
  <si>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</si>
  <si>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</si>
  <si>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</si>
  <si>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</si>
  <si>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</si>
  <si>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</si>
  <si>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</si>
  <si>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</si>
  <si>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</si>
  <si>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</si>
  <si>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</si>
  <si>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</si>
  <si>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</si>
  <si>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</si>
  <si>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</si>
  <si>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</si>
  <si>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</si>
  <si>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</si>
  <si>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</si>
  <si>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Ikein S. Jadraque</t>
  </si>
  <si>
    <t>RC Toril (Davao City)</t>
  </si>
  <si>
    <t>2E</t>
  </si>
  <si>
    <t>Clubhouse</t>
  </si>
  <si>
    <t>Amy Alquiza</t>
  </si>
  <si>
    <t>Esmindo M. Cuda</t>
  </si>
  <si>
    <t>X</t>
  </si>
  <si>
    <t>Distribution of School Supplies to Students at Bato Elementary School, Toril, Davao City</t>
  </si>
  <si>
    <t>Bansalan Davao del Sur</t>
  </si>
  <si>
    <t>Magsaysay Davao del Sur</t>
  </si>
  <si>
    <t>RC North Clubhouse</t>
  </si>
  <si>
    <t>Distribution of Relief Goods to the Earthquake Victims in Davao del Sur</t>
  </si>
  <si>
    <t>Affected Families of Earthquake</t>
  </si>
  <si>
    <t>no meeting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</si>
</sst>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10"/>
      <color theme="1"/>
      <name val="Arial"/>
      <family val="2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54" fillId="8" borderId="3" xfId="0" applyFont="1" applyFill="1" applyBorder="1" applyAlignment="1" applyProtection="1">
      <alignment horizontal="left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13" zoomScale="76" zoomScaleNormal="200" zoomScalePageLayoutView="76" workbookViewId="0">
      <selection activeCell="B17" sqref="B17:C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43788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54" t="s">
        <v>137</v>
      </c>
      <c r="I6" s="78" t="s">
        <v>135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43814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43771</v>
      </c>
      <c r="C11" s="152"/>
      <c r="D11" s="112"/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148</v>
      </c>
    </row>
    <row r="12" spans="1:16" s="35" customFormat="1" ht="12" customHeight="1" thickTop="1" thickBot="1">
      <c r="A12" s="178"/>
      <c r="B12" s="153">
        <v>43778</v>
      </c>
      <c r="C12" s="154"/>
      <c r="D12" s="102">
        <v>17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138</v>
      </c>
    </row>
    <row r="13" spans="1:16" s="35" customFormat="1" ht="12" customHeight="1" thickTop="1" thickBot="1">
      <c r="A13" s="178"/>
      <c r="B13" s="153">
        <v>43785</v>
      </c>
      <c r="C13" s="154"/>
      <c r="D13" s="102">
        <v>15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138</v>
      </c>
    </row>
    <row r="14" spans="1:16" s="35" customFormat="1" ht="12" customHeight="1" thickTop="1" thickBot="1">
      <c r="A14" s="178"/>
      <c r="B14" s="153">
        <v>43792</v>
      </c>
      <c r="C14" s="154"/>
      <c r="D14" s="102">
        <v>16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138</v>
      </c>
    </row>
    <row r="15" spans="1:16" s="35" customFormat="1" ht="12" customHeight="1" thickTop="1" thickBot="1">
      <c r="A15" s="178"/>
      <c r="B15" s="153">
        <v>43777</v>
      </c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138</v>
      </c>
    </row>
    <row r="16" spans="1:16" s="35" customFormat="1" ht="12" customHeight="1" thickTop="1" thickBot="1">
      <c r="A16" s="178"/>
      <c r="B16" s="153">
        <v>43784</v>
      </c>
      <c r="C16" s="154"/>
      <c r="D16" s="81"/>
      <c r="E16" s="68"/>
      <c r="F16" s="69"/>
      <c r="G16" s="70"/>
      <c r="H16" s="63">
        <v>5</v>
      </c>
      <c r="I16" s="82"/>
      <c r="J16" s="83"/>
      <c r="K16" s="64"/>
      <c r="L16" s="84"/>
      <c r="M16" s="61"/>
      <c r="N16" s="61"/>
      <c r="O16" s="66"/>
      <c r="P16" s="44" t="s">
        <v>138</v>
      </c>
    </row>
    <row r="17" spans="1:16" s="35" customFormat="1" ht="12" customHeight="1" thickTop="1" thickBot="1">
      <c r="A17" s="178"/>
      <c r="B17" s="153">
        <v>43778</v>
      </c>
      <c r="C17" s="154"/>
      <c r="D17" s="81"/>
      <c r="E17" s="68"/>
      <c r="F17" s="68"/>
      <c r="G17" s="68"/>
      <c r="H17" s="69"/>
      <c r="I17" s="70"/>
      <c r="J17" s="63">
        <v>17</v>
      </c>
      <c r="K17" s="63"/>
      <c r="L17" s="71"/>
      <c r="M17" s="61"/>
      <c r="N17" s="61"/>
      <c r="O17" s="66"/>
      <c r="P17" s="44" t="s">
        <v>138</v>
      </c>
    </row>
    <row r="18" spans="1:16" s="35" customFormat="1" ht="12" customHeight="1" thickTop="1" thickBot="1">
      <c r="A18" s="178"/>
      <c r="B18" s="153">
        <v>43792</v>
      </c>
      <c r="C18" s="154"/>
      <c r="D18" s="60"/>
      <c r="E18" s="61"/>
      <c r="F18" s="61"/>
      <c r="G18" s="61"/>
      <c r="H18" s="61"/>
      <c r="I18" s="62"/>
      <c r="J18" s="63">
        <v>16</v>
      </c>
      <c r="K18" s="63"/>
      <c r="L18" s="64"/>
      <c r="M18" s="65"/>
      <c r="N18" s="61"/>
      <c r="O18" s="66"/>
      <c r="P18" s="44" t="s">
        <v>138</v>
      </c>
    </row>
    <row r="19" spans="1:16" s="35" customFormat="1" ht="12" customHeight="1" thickTop="1" thickBot="1">
      <c r="A19" s="178"/>
      <c r="B19" s="153">
        <v>43774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4" t="s">
        <v>143</v>
      </c>
    </row>
    <row r="20" spans="1:16" s="35" customFormat="1" ht="12" customHeight="1" thickTop="1" thickBot="1">
      <c r="A20" s="178"/>
      <c r="B20" s="153">
        <v>43785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5</v>
      </c>
      <c r="M20" s="63"/>
      <c r="N20" s="62"/>
      <c r="O20" s="173"/>
      <c r="P20" s="44" t="s">
        <v>144</v>
      </c>
    </row>
    <row r="21" spans="1:16" s="35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/>
    </row>
    <row r="22" spans="1:16" s="35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/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>
        <v>43790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5" t="s">
        <v>145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Esmindo M. Cuda</v>
      </c>
      <c r="B52" s="142"/>
      <c r="C52" s="143"/>
      <c r="D52" s="143"/>
      <c r="E52" s="143"/>
      <c r="F52" s="143"/>
      <c r="G52" s="143" t="str">
        <f>I6</f>
        <v>Ikein S. Jadraque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19" zoomScale="76" zoomScaleNormal="200" zoomScalePageLayoutView="76" workbookViewId="0">
      <selection activeCell="K6" sqref="K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 November'!A6</f>
        <v>RC Toril (Davao City)</v>
      </c>
      <c r="B3" s="255"/>
      <c r="C3" s="255"/>
      <c r="D3" s="255"/>
      <c r="E3" s="255"/>
      <c r="F3" s="255" t="str">
        <f>'Summary of Activities November'!I6</f>
        <v>Ikein S. Jadraque</v>
      </c>
      <c r="G3" s="255"/>
      <c r="H3" s="255"/>
      <c r="I3" s="255"/>
      <c r="J3" s="255"/>
      <c r="K3" s="255"/>
      <c r="L3" s="255" t="str">
        <f>'Summary of Activities November'!N6</f>
        <v>Esmindo M. Cuda</v>
      </c>
      <c r="M3" s="255"/>
      <c r="N3" s="255"/>
      <c r="O3" s="255"/>
      <c r="P3" s="255"/>
      <c r="Q3" s="255"/>
      <c r="R3" s="255" t="str">
        <f>'Summary of Activities November'!H6</f>
        <v>2E</v>
      </c>
      <c r="S3" s="255"/>
      <c r="T3" s="280">
        <f>'Summary of Activities November'!K2</f>
        <v>43788</v>
      </c>
      <c r="U3" s="255"/>
      <c r="V3" s="255"/>
      <c r="W3" s="281">
        <f>'Summary of Activities November'!O8</f>
        <v>43814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0">
        <v>1</v>
      </c>
      <c r="B5" s="222">
        <f>'Summary of Activities November'!B19</f>
        <v>43774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141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>
        <v>150</v>
      </c>
      <c r="J6" s="48">
        <v>5</v>
      </c>
      <c r="K6" s="49">
        <v>28800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29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0">
        <v>2</v>
      </c>
      <c r="B10" s="222">
        <f>'Summary of Activities November'!B20</f>
        <v>43785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141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>
        <v>100</v>
      </c>
      <c r="J11" s="48">
        <v>5</v>
      </c>
      <c r="K11" s="49">
        <v>16800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29" t="s">
        <v>142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147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0">
        <v>3</v>
      </c>
      <c r="B15" s="222">
        <f>'Summary of Activities November'!B21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29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0">
        <v>4</v>
      </c>
      <c r="B20" s="222">
        <f>'Summary of Activities November'!B22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0">
        <v>5</v>
      </c>
      <c r="B25" s="222">
        <f>'Summary of Activities November'!B23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29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0">
        <v>6</v>
      </c>
      <c r="B30" s="222">
        <f>'Summary of Activities November'!B24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29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0">
        <v>7</v>
      </c>
      <c r="B35" s="222">
        <f>'Summary of Activities November'!B25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0">
        <v>8</v>
      </c>
      <c r="B40" s="222">
        <f>'Summary of Activities November'!B26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250</v>
      </c>
      <c r="G49" s="279"/>
      <c r="H49" s="278">
        <f>J6+J11+J16+J21+J26+J31+J36+J41</f>
        <v>10</v>
      </c>
      <c r="I49" s="279"/>
      <c r="J49" s="272">
        <f>K6+K11+K16+K21+K26+K31+K36+K41</f>
        <v>45600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250</v>
      </c>
      <c r="G54" s="263"/>
      <c r="H54" s="262">
        <f>SUM(H47:I52)</f>
        <v>10</v>
      </c>
      <c r="I54" s="263"/>
      <c r="J54" s="259">
        <f>SUM(J47:L52)</f>
        <v>45600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" right="0.36" top="0.2" bottom="0.21" header="0.2" footer="0.2"/>
  <pageSetup scale="90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 November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2020-02-05T05:36:04Z</cp:lastPrinted>
  <dcterms:created xsi:type="dcterms:W3CDTF">2013-07-03T03:04:40Z</dcterms:created>
  <dcterms:modified xsi:type="dcterms:W3CDTF">2020-02-07T01:27:41Z</dcterms:modified>
</cp:coreProperties>
</file>